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fondazioneminoprio-my.sharepoint.com/personal/s_cantaluppi_fondazioneminoprio_it/Documents/VECCHIO PC/Desktop/Amministrazione trasparente/"/>
    </mc:Choice>
  </mc:AlternateContent>
  <xr:revisionPtr revIDLastSave="23" documentId="8_{BA6C8A39-B5F9-457F-AD7D-CDEB6E1DB519}" xr6:coauthVersionLast="47" xr6:coauthVersionMax="47" xr10:uidLastSave="{584B70E0-44C6-4A14-9F5A-878837DA3AC1}"/>
  <bookViews>
    <workbookView xWindow="-120" yWindow="-120" windowWidth="20730" windowHeight="11160" activeTab="1" xr2:uid="{00000000-000D-0000-FFFF-FFFF00000000}"/>
  </bookViews>
  <sheets>
    <sheet name="Foglio1" sheetId="1" r:id="rId1"/>
    <sheet name="AMM.TRASPARENTE" sheetId="2" r:id="rId2"/>
    <sheet name="OdV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9" i="1" l="1"/>
  <c r="P8" i="1"/>
  <c r="P7" i="1"/>
  <c r="P6" i="1"/>
  <c r="P5" i="1"/>
  <c r="P4" i="1"/>
  <c r="O8" i="1" l="1"/>
  <c r="Q8" i="1" s="1"/>
  <c r="O6" i="1"/>
  <c r="Q6" i="1" s="1"/>
  <c r="N4" i="1"/>
  <c r="O4" i="1" s="1"/>
  <c r="Q4" i="1" s="1"/>
  <c r="N8" i="1"/>
  <c r="N9" i="1"/>
  <c r="O9" i="1" s="1"/>
  <c r="Q9" i="1" s="1"/>
  <c r="N5" i="1"/>
  <c r="O5" i="1" s="1"/>
  <c r="Q5" i="1" s="1"/>
  <c r="N7" i="1"/>
  <c r="O7" i="1" s="1"/>
  <c r="Q7" i="1" s="1"/>
  <c r="N6" i="1"/>
</calcChain>
</file>

<file path=xl/sharedStrings.xml><?xml version="1.0" encoding="utf-8"?>
<sst xmlns="http://schemas.openxmlformats.org/spreadsheetml/2006/main" count="123" uniqueCount="64">
  <si>
    <t>PRESENZE ANNO 2016</t>
  </si>
  <si>
    <t xml:space="preserve">Presidente </t>
  </si>
  <si>
    <t>Vice-Presidente</t>
  </si>
  <si>
    <t>Consigliere</t>
  </si>
  <si>
    <t>Denis Bettoni</t>
  </si>
  <si>
    <t>Stefano Peverelli</t>
  </si>
  <si>
    <t>Paola Pessina</t>
  </si>
  <si>
    <t>Maria Caterina Marazzini</t>
  </si>
  <si>
    <t>Matteo Monti</t>
  </si>
  <si>
    <t xml:space="preserve">Collegio revisori </t>
  </si>
  <si>
    <t>Mario Romano Negri</t>
  </si>
  <si>
    <t>Sergio Tiziano Pini</t>
  </si>
  <si>
    <t>Andrea Maspero</t>
  </si>
  <si>
    <t>Organismo di Vigilanza</t>
  </si>
  <si>
    <t>Alberto Ponti</t>
  </si>
  <si>
    <t>Emilio Bordoli</t>
  </si>
  <si>
    <t xml:space="preserve"> 31.03.2016</t>
  </si>
  <si>
    <t>23.06.2016</t>
  </si>
  <si>
    <t>20.10.2016</t>
  </si>
  <si>
    <t>24.11.2016</t>
  </si>
  <si>
    <t>29.22.2016</t>
  </si>
  <si>
    <t>15.12.2016</t>
  </si>
  <si>
    <t>Consiglio di Amminisrazione</t>
  </si>
  <si>
    <t>Organismo di vigilanza</t>
  </si>
  <si>
    <t xml:space="preserve">Fattura </t>
  </si>
  <si>
    <t>Cedolino</t>
  </si>
  <si>
    <t>P</t>
  </si>
  <si>
    <t>23.05.2016</t>
  </si>
  <si>
    <t>27.07.2016</t>
  </si>
  <si>
    <t>09.09.2016</t>
  </si>
  <si>
    <t>06.10.2016</t>
  </si>
  <si>
    <t>Rimborso Km</t>
  </si>
  <si>
    <t>Fattura</t>
  </si>
  <si>
    <t>Tot Presenze</t>
  </si>
  <si>
    <t>Antonio Redaelli</t>
  </si>
  <si>
    <t>Gettone</t>
  </si>
  <si>
    <t>Totale</t>
  </si>
  <si>
    <t>A</t>
  </si>
  <si>
    <t>NOMINATIVO</t>
  </si>
  <si>
    <t>CARICA</t>
  </si>
  <si>
    <t>TIPOLOGIA COMPENSO</t>
  </si>
  <si>
    <t>IMPORTO</t>
  </si>
  <si>
    <t>MARAZZINI MARIA CATERINA</t>
  </si>
  <si>
    <t>PEVERELLI STEFANO</t>
  </si>
  <si>
    <t>PRESIDENTE</t>
  </si>
  <si>
    <t>CONSIGLIERE</t>
  </si>
  <si>
    <t>GETTONI DI PRESENZA</t>
  </si>
  <si>
    <t>BORDOLI EMILIO</t>
  </si>
  <si>
    <t>MASPERO ANDREA</t>
  </si>
  <si>
    <t>PONTI ALBERTO</t>
  </si>
  <si>
    <t>MEMBRO</t>
  </si>
  <si>
    <t>INDENNITA' ANNUE PERCEPITE DAI COMPONENTI DELL ORGANISMO DI VIGILANZA     -      ANNO 2016</t>
  </si>
  <si>
    <t>ORSENIGO PAOLO</t>
  </si>
  <si>
    <t>FUSARO NICOLA</t>
  </si>
  <si>
    <t>MAGNI ROBERTO</t>
  </si>
  <si>
    <t>BORDOLI ELIAS</t>
  </si>
  <si>
    <t>FREY MARCO</t>
  </si>
  <si>
    <t>COLOMBO MARIO</t>
  </si>
  <si>
    <t>PRESIDENTE fino al 03.12.2021</t>
  </si>
  <si>
    <t>VICE PRESIDENTE fino al 03.12.2021</t>
  </si>
  <si>
    <t>CONSIGLIERE fino al 03.12.2021</t>
  </si>
  <si>
    <t>PRESIDENTE dal 03.12.2021</t>
  </si>
  <si>
    <t>CONSIGLIERE dal 03.12.2021</t>
  </si>
  <si>
    <t>INDENNITA' ANNUE PERCEPITE DAGLI AMMINISTRATORI                                 (AL LORDO DELLE RITENUTE FISCALI)           ANNO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</si>
</sst>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&quot;€&quot;\ * #,##0.00_-;\-&quot;€&quot;\ * #,##0.00_-;_-&quot;€&quot;\ * &quot;-&quot;??_-;_-@_-"/>
    <numFmt numFmtId="165" formatCode="_-* #,##0.00\ [$€-410]_-;\-* #,##0.00\ [$€-410]_-;_-* &quot;-&quot;??\ [$€-410]_-;_-@_-"/>
  </numFmts>
  <fonts count="5" x14ac:knownFonts="1">
    <font>
      <sz val="11"/>
      <color theme="1"/>
      <name val="Calibri"/>
      <family val="2"/>
      <scheme val="minor"/>
    </font>
    <font>
      <sz val="12"/>
      <color theme="1"/>
      <name val="Century Gothic"/>
      <family val="2"/>
    </font>
    <font>
      <b/>
      <sz val="16"/>
      <color theme="1"/>
      <name val="Century Gothic"/>
      <family val="2"/>
    </font>
    <font>
      <sz val="11"/>
      <color theme="1"/>
      <name val="Century Gothic"/>
      <family val="2"/>
    </font>
    <font>
      <b/>
      <sz val="11"/>
      <color theme="1"/>
      <name val="Century Gothic"/>
      <family val="2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2">
    <xf numFmtId="0" fontId="0" fillId="0" borderId="0" xfId="0"/>
    <xf numFmtId="0" fontId="1" fillId="0" borderId="0" xfId="0" applyFont="1"/>
    <xf numFmtId="0" fontId="1" fillId="0" borderId="10" xfId="0" applyFont="1" applyBorder="1" applyAlignment="1">
      <alignment horizontal="center"/>
    </xf>
    <xf numFmtId="0" fontId="1" fillId="0" borderId="11" xfId="0" applyFont="1" applyBorder="1"/>
    <xf numFmtId="0" fontId="1" fillId="0" borderId="12" xfId="0" applyFont="1" applyBorder="1"/>
    <xf numFmtId="0" fontId="1" fillId="0" borderId="13" xfId="0" applyFont="1" applyBorder="1" applyAlignment="1">
      <alignment horizontal="center"/>
    </xf>
    <xf numFmtId="0" fontId="1" fillId="0" borderId="4" xfId="0" applyFont="1" applyBorder="1"/>
    <xf numFmtId="0" fontId="1" fillId="0" borderId="14" xfId="0" applyFont="1" applyBorder="1"/>
    <xf numFmtId="0" fontId="1" fillId="0" borderId="13" xfId="0" applyFont="1" applyBorder="1"/>
    <xf numFmtId="164" fontId="1" fillId="0" borderId="0" xfId="0" applyNumberFormat="1" applyFont="1"/>
    <xf numFmtId="0" fontId="1" fillId="0" borderId="15" xfId="0" applyFont="1" applyBorder="1"/>
    <xf numFmtId="0" fontId="1" fillId="0" borderId="16" xfId="0" applyFont="1" applyBorder="1"/>
    <xf numFmtId="0" fontId="1" fillId="0" borderId="17" xfId="0" applyFont="1" applyBorder="1"/>
    <xf numFmtId="0" fontId="1" fillId="0" borderId="10" xfId="0" applyFont="1" applyBorder="1"/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8" xfId="0" applyFont="1" applyBorder="1"/>
    <xf numFmtId="0" fontId="1" fillId="0" borderId="19" xfId="0" applyFont="1" applyBorder="1"/>
    <xf numFmtId="0" fontId="1" fillId="0" borderId="20" xfId="0" applyFont="1" applyBorder="1"/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21" xfId="0" applyFont="1" applyBorder="1"/>
    <xf numFmtId="0" fontId="1" fillId="0" borderId="6" xfId="0" applyFont="1" applyBorder="1"/>
    <xf numFmtId="0" fontId="1" fillId="0" borderId="22" xfId="0" applyFont="1" applyBorder="1"/>
    <xf numFmtId="0" fontId="1" fillId="0" borderId="11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23" xfId="0" applyFont="1" applyBorder="1"/>
    <xf numFmtId="0" fontId="1" fillId="0" borderId="0" xfId="0" applyFont="1" applyBorder="1"/>
    <xf numFmtId="164" fontId="1" fillId="0" borderId="24" xfId="0" applyNumberFormat="1" applyFont="1" applyBorder="1"/>
    <xf numFmtId="164" fontId="1" fillId="0" borderId="25" xfId="0" applyNumberFormat="1" applyFont="1" applyBorder="1"/>
    <xf numFmtId="164" fontId="1" fillId="0" borderId="26" xfId="0" applyNumberFormat="1" applyFont="1" applyBorder="1"/>
    <xf numFmtId="1" fontId="1" fillId="0" borderId="30" xfId="0" applyNumberFormat="1" applyFont="1" applyBorder="1"/>
    <xf numFmtId="1" fontId="1" fillId="0" borderId="28" xfId="0" applyNumberFormat="1" applyFont="1" applyBorder="1"/>
    <xf numFmtId="1" fontId="1" fillId="0" borderId="29" xfId="0" applyNumberFormat="1" applyFont="1" applyBorder="1"/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164" fontId="1" fillId="0" borderId="27" xfId="0" applyNumberFormat="1" applyFont="1" applyBorder="1"/>
    <xf numFmtId="164" fontId="1" fillId="0" borderId="28" xfId="0" applyNumberFormat="1" applyFont="1" applyBorder="1"/>
    <xf numFmtId="164" fontId="1" fillId="0" borderId="29" xfId="0" applyNumberFormat="1" applyFont="1" applyBorder="1"/>
    <xf numFmtId="0" fontId="1" fillId="0" borderId="31" xfId="0" applyFont="1" applyBorder="1"/>
    <xf numFmtId="0" fontId="1" fillId="0" borderId="27" xfId="0" applyFont="1" applyBorder="1"/>
    <xf numFmtId="0" fontId="1" fillId="0" borderId="28" xfId="0" applyFont="1" applyBorder="1"/>
    <xf numFmtId="0" fontId="1" fillId="0" borderId="32" xfId="0" applyFont="1" applyBorder="1"/>
    <xf numFmtId="0" fontId="1" fillId="0" borderId="9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3" fillId="0" borderId="0" xfId="0" applyFont="1"/>
    <xf numFmtId="0" fontId="4" fillId="0" borderId="0" xfId="0" applyFont="1"/>
    <xf numFmtId="0" fontId="3" fillId="0" borderId="4" xfId="0" applyFont="1" applyBorder="1"/>
    <xf numFmtId="0" fontId="3" fillId="0" borderId="1" xfId="0" applyFont="1" applyBorder="1"/>
    <xf numFmtId="0" fontId="4" fillId="0" borderId="3" xfId="0" applyFont="1" applyBorder="1"/>
    <xf numFmtId="0" fontId="4" fillId="0" borderId="4" xfId="0" applyFont="1" applyBorder="1"/>
    <xf numFmtId="164" fontId="1" fillId="0" borderId="4" xfId="0" applyNumberFormat="1" applyFont="1" applyBorder="1"/>
    <xf numFmtId="0" fontId="3" fillId="0" borderId="10" xfId="0" applyFont="1" applyBorder="1"/>
    <xf numFmtId="0" fontId="3" fillId="0" borderId="11" xfId="0" applyFont="1" applyBorder="1"/>
    <xf numFmtId="164" fontId="3" fillId="0" borderId="12" xfId="0" applyNumberFormat="1" applyFont="1" applyBorder="1"/>
    <xf numFmtId="0" fontId="3" fillId="0" borderId="13" xfId="0" applyFont="1" applyBorder="1"/>
    <xf numFmtId="164" fontId="3" fillId="0" borderId="14" xfId="0" applyNumberFormat="1" applyFont="1" applyBorder="1"/>
    <xf numFmtId="0" fontId="4" fillId="0" borderId="7" xfId="0" applyFont="1" applyBorder="1"/>
    <xf numFmtId="0" fontId="4" fillId="0" borderId="8" xfId="0" applyFont="1" applyBorder="1"/>
    <xf numFmtId="0" fontId="4" fillId="0" borderId="9" xfId="0" applyFont="1" applyBorder="1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5" xfId="0" applyFont="1" applyBorder="1" applyAlignment="1">
      <alignment horizontal="center"/>
    </xf>
    <xf numFmtId="0" fontId="4" fillId="0" borderId="2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3" fillId="0" borderId="33" xfId="0" applyFont="1" applyBorder="1"/>
    <xf numFmtId="0" fontId="3" fillId="0" borderId="34" xfId="0" applyFont="1" applyBorder="1"/>
    <xf numFmtId="164" fontId="3" fillId="0" borderId="36" xfId="0" applyNumberFormat="1" applyFont="1" applyBorder="1"/>
    <xf numFmtId="164" fontId="3" fillId="0" borderId="4" xfId="0" applyNumberFormat="1" applyFont="1" applyBorder="1"/>
    <xf numFmtId="165" fontId="3" fillId="0" borderId="4" xfId="0" applyNumberFormat="1" applyFont="1" applyBorder="1"/>
    <xf numFmtId="165" fontId="3" fillId="0" borderId="11" xfId="0" applyNumberFormat="1" applyFont="1" applyBorder="1"/>
    <xf numFmtId="165" fontId="3" fillId="0" borderId="35" xfId="0" applyNumberFormat="1" applyFont="1" applyBorder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7"/>
  <sheetViews>
    <sheetView topLeftCell="X1" workbookViewId="0">
      <selection activeCell="N15" sqref="N15:N17"/>
    </sheetView>
  </sheetViews>
  <sheetFormatPr defaultColWidth="30.42578125" defaultRowHeight="17.25" x14ac:dyDescent="0.3"/>
  <cols>
    <col min="1" max="1" width="26.42578125" style="1" customWidth="1"/>
    <col min="2" max="2" width="30.42578125" style="1"/>
    <col min="3" max="3" width="14.42578125" style="1" customWidth="1"/>
    <col min="4" max="4" width="13.28515625" style="1" customWidth="1"/>
    <col min="5" max="5" width="14.28515625" style="1" customWidth="1"/>
    <col min="6" max="6" width="13.140625" style="1" customWidth="1"/>
    <col min="7" max="7" width="15.42578125" style="1" customWidth="1"/>
    <col min="8" max="9" width="13.5703125" style="1" customWidth="1"/>
    <col min="10" max="10" width="15.42578125" style="1" customWidth="1"/>
    <col min="11" max="11" width="17.140625" style="1" customWidth="1"/>
    <col min="12" max="13" width="16.85546875" style="1" customWidth="1"/>
    <col min="14" max="14" width="15.28515625" style="1" customWidth="1"/>
    <col min="15" max="15" width="16.42578125" style="1" customWidth="1"/>
    <col min="16" max="16" width="17.7109375" style="1" customWidth="1"/>
    <col min="17" max="17" width="15.42578125" style="1" customWidth="1"/>
    <col min="18" max="16384" width="30.42578125" style="1"/>
  </cols>
  <sheetData>
    <row r="1" spans="1:17" ht="21" thickBot="1" x14ac:dyDescent="0.35">
      <c r="A1" s="70" t="s">
        <v>0</v>
      </c>
      <c r="B1" s="70"/>
    </row>
    <row r="2" spans="1:17" ht="18" thickBot="1" x14ac:dyDescent="0.35">
      <c r="C2" s="67" t="s">
        <v>22</v>
      </c>
      <c r="D2" s="68"/>
      <c r="E2" s="68"/>
      <c r="F2" s="68"/>
      <c r="G2" s="68"/>
      <c r="H2" s="69"/>
      <c r="I2" s="67" t="s">
        <v>23</v>
      </c>
      <c r="J2" s="68"/>
      <c r="K2" s="68"/>
      <c r="L2" s="69"/>
      <c r="M2" s="14"/>
    </row>
    <row r="3" spans="1:17" ht="18" thickBot="1" x14ac:dyDescent="0.35">
      <c r="C3" s="21" t="s">
        <v>16</v>
      </c>
      <c r="D3" s="22" t="s">
        <v>17</v>
      </c>
      <c r="E3" s="22" t="s">
        <v>18</v>
      </c>
      <c r="F3" s="22" t="s">
        <v>19</v>
      </c>
      <c r="G3" s="22" t="s">
        <v>20</v>
      </c>
      <c r="H3" s="48" t="s">
        <v>21</v>
      </c>
      <c r="I3" s="16" t="s">
        <v>27</v>
      </c>
      <c r="J3" s="16" t="s">
        <v>28</v>
      </c>
      <c r="K3" s="16" t="s">
        <v>29</v>
      </c>
      <c r="L3" s="17" t="s">
        <v>30</v>
      </c>
      <c r="M3" s="15" t="s">
        <v>33</v>
      </c>
      <c r="N3" s="67" t="s">
        <v>31</v>
      </c>
      <c r="O3" s="71"/>
      <c r="P3" s="40" t="s">
        <v>35</v>
      </c>
      <c r="Q3" s="44" t="s">
        <v>36</v>
      </c>
    </row>
    <row r="4" spans="1:17" x14ac:dyDescent="0.3">
      <c r="A4" s="13" t="s">
        <v>1</v>
      </c>
      <c r="B4" s="4" t="s">
        <v>34</v>
      </c>
      <c r="C4" s="2" t="s">
        <v>26</v>
      </c>
      <c r="D4" s="26" t="s">
        <v>26</v>
      </c>
      <c r="E4" s="26" t="s">
        <v>26</v>
      </c>
      <c r="F4" s="26" t="s">
        <v>26</v>
      </c>
      <c r="G4" s="26" t="s">
        <v>26</v>
      </c>
      <c r="H4" s="49" t="s">
        <v>26</v>
      </c>
      <c r="I4" s="13"/>
      <c r="J4" s="3"/>
      <c r="K4" s="3"/>
      <c r="L4" s="18"/>
      <c r="M4" s="37">
        <v>6</v>
      </c>
      <c r="N4" s="34">
        <f>(M4+50)*20</f>
        <v>1120</v>
      </c>
      <c r="O4" s="41">
        <f>N4*0.3</f>
        <v>336</v>
      </c>
      <c r="P4" s="45">
        <f>M4*30</f>
        <v>180</v>
      </c>
      <c r="Q4" s="31">
        <f>O4+P4</f>
        <v>516</v>
      </c>
    </row>
    <row r="5" spans="1:17" x14ac:dyDescent="0.3">
      <c r="A5" s="8" t="s">
        <v>2</v>
      </c>
      <c r="B5" s="7" t="s">
        <v>4</v>
      </c>
      <c r="C5" s="5" t="s">
        <v>26</v>
      </c>
      <c r="D5" s="27" t="s">
        <v>26</v>
      </c>
      <c r="E5" s="27" t="s">
        <v>26</v>
      </c>
      <c r="F5" s="27" t="s">
        <v>26</v>
      </c>
      <c r="G5" s="27" t="s">
        <v>26</v>
      </c>
      <c r="H5" s="50" t="s">
        <v>37</v>
      </c>
      <c r="I5" s="8"/>
      <c r="J5" s="6"/>
      <c r="K5" s="6"/>
      <c r="L5" s="19"/>
      <c r="M5" s="38">
        <v>5</v>
      </c>
      <c r="N5" s="35">
        <f>M5*40</f>
        <v>200</v>
      </c>
      <c r="O5" s="42">
        <f t="shared" ref="O5:O9" si="0">N5*0.3</f>
        <v>60</v>
      </c>
      <c r="P5" s="46">
        <f t="shared" ref="P5:P9" si="1">M5*30</f>
        <v>150</v>
      </c>
      <c r="Q5" s="32">
        <f>O5+P5</f>
        <v>210</v>
      </c>
    </row>
    <row r="6" spans="1:17" x14ac:dyDescent="0.3">
      <c r="A6" s="8" t="s">
        <v>3</v>
      </c>
      <c r="B6" s="7" t="s">
        <v>5</v>
      </c>
      <c r="C6" s="5" t="s">
        <v>26</v>
      </c>
      <c r="D6" s="27" t="s">
        <v>26</v>
      </c>
      <c r="E6" s="27" t="s">
        <v>26</v>
      </c>
      <c r="F6" s="27" t="s">
        <v>26</v>
      </c>
      <c r="G6" s="27" t="s">
        <v>26</v>
      </c>
      <c r="H6" s="50" t="s">
        <v>26</v>
      </c>
      <c r="I6" s="8"/>
      <c r="J6" s="6"/>
      <c r="K6" s="6"/>
      <c r="L6" s="19"/>
      <c r="M6" s="38">
        <v>6</v>
      </c>
      <c r="N6" s="35">
        <f>M6*80</f>
        <v>480</v>
      </c>
      <c r="O6" s="42">
        <f t="shared" si="0"/>
        <v>144</v>
      </c>
      <c r="P6" s="46">
        <f t="shared" si="1"/>
        <v>180</v>
      </c>
      <c r="Q6" s="32">
        <f t="shared" ref="Q6:Q9" si="2">O6+P6</f>
        <v>324</v>
      </c>
    </row>
    <row r="7" spans="1:17" x14ac:dyDescent="0.3">
      <c r="A7" s="8" t="s">
        <v>3</v>
      </c>
      <c r="B7" s="7" t="s">
        <v>6</v>
      </c>
      <c r="C7" s="5" t="s">
        <v>26</v>
      </c>
      <c r="D7" s="27" t="s">
        <v>26</v>
      </c>
      <c r="E7" s="27"/>
      <c r="F7" s="27"/>
      <c r="G7" s="27"/>
      <c r="H7" s="50"/>
      <c r="I7" s="8"/>
      <c r="J7" s="6"/>
      <c r="K7" s="6"/>
      <c r="L7" s="19"/>
      <c r="M7" s="38">
        <v>2</v>
      </c>
      <c r="N7" s="35">
        <f>M7*60</f>
        <v>120</v>
      </c>
      <c r="O7" s="42">
        <f t="shared" si="0"/>
        <v>36</v>
      </c>
      <c r="P7" s="46">
        <f t="shared" si="1"/>
        <v>60</v>
      </c>
      <c r="Q7" s="32">
        <f t="shared" si="2"/>
        <v>96</v>
      </c>
    </row>
    <row r="8" spans="1:17" x14ac:dyDescent="0.3">
      <c r="A8" s="8" t="s">
        <v>3</v>
      </c>
      <c r="B8" s="7" t="s">
        <v>7</v>
      </c>
      <c r="C8" s="8"/>
      <c r="D8" s="6"/>
      <c r="E8" s="27"/>
      <c r="F8" s="27" t="s">
        <v>26</v>
      </c>
      <c r="G8" s="27" t="s">
        <v>26</v>
      </c>
      <c r="H8" s="50" t="s">
        <v>26</v>
      </c>
      <c r="I8" s="8"/>
      <c r="J8" s="6"/>
      <c r="K8" s="6"/>
      <c r="L8" s="19"/>
      <c r="M8" s="38">
        <v>3</v>
      </c>
      <c r="N8" s="35">
        <f>M8*45</f>
        <v>135</v>
      </c>
      <c r="O8" s="42">
        <f t="shared" si="0"/>
        <v>40.5</v>
      </c>
      <c r="P8" s="46">
        <f t="shared" si="1"/>
        <v>90</v>
      </c>
      <c r="Q8" s="32">
        <f t="shared" si="2"/>
        <v>130.5</v>
      </c>
    </row>
    <row r="9" spans="1:17" ht="18" thickBot="1" x14ac:dyDescent="0.35">
      <c r="A9" s="10" t="s">
        <v>3</v>
      </c>
      <c r="B9" s="12" t="s">
        <v>8</v>
      </c>
      <c r="C9" s="10"/>
      <c r="D9" s="11"/>
      <c r="E9" s="28"/>
      <c r="F9" s="28" t="s">
        <v>26</v>
      </c>
      <c r="G9" s="28" t="s">
        <v>26</v>
      </c>
      <c r="H9" s="51" t="s">
        <v>26</v>
      </c>
      <c r="I9" s="10"/>
      <c r="J9" s="11"/>
      <c r="K9" s="11"/>
      <c r="L9" s="20"/>
      <c r="M9" s="39">
        <v>3</v>
      </c>
      <c r="N9" s="36">
        <f>M9*25</f>
        <v>75</v>
      </c>
      <c r="O9" s="43">
        <f t="shared" si="0"/>
        <v>22.5</v>
      </c>
      <c r="P9" s="47">
        <f t="shared" si="1"/>
        <v>90</v>
      </c>
      <c r="Q9" s="33">
        <f t="shared" si="2"/>
        <v>112.5</v>
      </c>
    </row>
    <row r="10" spans="1:17" ht="12" customHeight="1" thickBot="1" x14ac:dyDescent="0.35">
      <c r="C10" s="23"/>
      <c r="D10" s="24"/>
      <c r="E10" s="24"/>
      <c r="F10" s="24"/>
      <c r="G10" s="24"/>
      <c r="H10" s="25"/>
      <c r="I10" s="29"/>
      <c r="J10" s="24"/>
      <c r="K10" s="24"/>
      <c r="L10" s="24"/>
      <c r="M10" s="30"/>
      <c r="N10" s="9"/>
    </row>
    <row r="11" spans="1:17" x14ac:dyDescent="0.3">
      <c r="A11" s="13" t="s">
        <v>9</v>
      </c>
      <c r="B11" s="4" t="s">
        <v>10</v>
      </c>
      <c r="C11" s="13"/>
      <c r="D11" s="3"/>
      <c r="E11" s="3"/>
      <c r="F11" s="3"/>
      <c r="G11" s="3"/>
      <c r="H11" s="4"/>
      <c r="I11" s="13"/>
      <c r="J11" s="3"/>
      <c r="K11" s="3"/>
      <c r="L11" s="4"/>
      <c r="M11" s="30"/>
      <c r="N11" s="9">
        <v>3750</v>
      </c>
      <c r="O11" s="1" t="s">
        <v>25</v>
      </c>
    </row>
    <row r="12" spans="1:17" x14ac:dyDescent="0.3">
      <c r="A12" s="8" t="s">
        <v>9</v>
      </c>
      <c r="B12" s="7" t="s">
        <v>11</v>
      </c>
      <c r="C12" s="8"/>
      <c r="D12" s="6"/>
      <c r="E12" s="6"/>
      <c r="F12" s="6"/>
      <c r="G12" s="6"/>
      <c r="H12" s="7"/>
      <c r="I12" s="8"/>
      <c r="J12" s="6"/>
      <c r="K12" s="6"/>
      <c r="L12" s="7"/>
      <c r="M12" s="30"/>
      <c r="N12" s="9">
        <v>2500</v>
      </c>
      <c r="O12" s="1" t="s">
        <v>25</v>
      </c>
    </row>
    <row r="13" spans="1:17" ht="18" thickBot="1" x14ac:dyDescent="0.35">
      <c r="A13" s="10" t="s">
        <v>9</v>
      </c>
      <c r="B13" s="12" t="s">
        <v>12</v>
      </c>
      <c r="C13" s="10"/>
      <c r="D13" s="11"/>
      <c r="E13" s="11"/>
      <c r="F13" s="11"/>
      <c r="G13" s="11"/>
      <c r="H13" s="12"/>
      <c r="I13" s="10"/>
      <c r="J13" s="11"/>
      <c r="K13" s="11"/>
      <c r="L13" s="12"/>
      <c r="M13" s="30"/>
      <c r="N13" s="9">
        <v>2500</v>
      </c>
      <c r="O13" s="1" t="s">
        <v>24</v>
      </c>
    </row>
    <row r="14" spans="1:17" ht="11.25" customHeight="1" thickBot="1" x14ac:dyDescent="0.35">
      <c r="C14" s="23"/>
      <c r="D14" s="24"/>
      <c r="E14" s="24"/>
      <c r="F14" s="24"/>
      <c r="G14" s="24"/>
      <c r="H14" s="25"/>
      <c r="I14" s="29"/>
      <c r="J14" s="24"/>
      <c r="K14" s="24"/>
      <c r="L14" s="24"/>
      <c r="M14" s="30"/>
    </row>
    <row r="15" spans="1:17" x14ac:dyDescent="0.3">
      <c r="A15" s="13" t="s">
        <v>13</v>
      </c>
      <c r="B15" s="4" t="s">
        <v>14</v>
      </c>
      <c r="C15" s="13"/>
      <c r="D15" s="3"/>
      <c r="E15" s="3"/>
      <c r="F15" s="3"/>
      <c r="G15" s="3"/>
      <c r="H15" s="4"/>
      <c r="I15" s="13" t="s">
        <v>26</v>
      </c>
      <c r="J15" s="3" t="s">
        <v>26</v>
      </c>
      <c r="K15" s="18" t="s">
        <v>26</v>
      </c>
      <c r="L15" s="4"/>
      <c r="M15" s="30"/>
      <c r="N15" s="9">
        <v>5308.02</v>
      </c>
      <c r="O15" s="1" t="s">
        <v>32</v>
      </c>
    </row>
    <row r="16" spans="1:17" x14ac:dyDescent="0.3">
      <c r="A16" s="8" t="s">
        <v>13</v>
      </c>
      <c r="B16" s="7" t="s">
        <v>15</v>
      </c>
      <c r="C16" s="8"/>
      <c r="D16" s="6"/>
      <c r="E16" s="6"/>
      <c r="F16" s="6"/>
      <c r="G16" s="6"/>
      <c r="H16" s="7"/>
      <c r="I16" s="8" t="s">
        <v>26</v>
      </c>
      <c r="J16" s="6" t="s">
        <v>26</v>
      </c>
      <c r="K16" s="19" t="s">
        <v>26</v>
      </c>
      <c r="L16" s="7" t="s">
        <v>26</v>
      </c>
      <c r="M16" s="30"/>
      <c r="N16" s="9">
        <v>3539.04</v>
      </c>
      <c r="O16" s="1" t="s">
        <v>32</v>
      </c>
    </row>
    <row r="17" spans="1:15" ht="18" thickBot="1" x14ac:dyDescent="0.35">
      <c r="A17" s="10" t="s">
        <v>13</v>
      </c>
      <c r="B17" s="12" t="s">
        <v>12</v>
      </c>
      <c r="C17" s="10"/>
      <c r="D17" s="11"/>
      <c r="E17" s="11"/>
      <c r="F17" s="11"/>
      <c r="G17" s="11"/>
      <c r="H17" s="12"/>
      <c r="I17" s="10" t="s">
        <v>26</v>
      </c>
      <c r="J17" s="11" t="s">
        <v>26</v>
      </c>
      <c r="K17" s="20" t="s">
        <v>26</v>
      </c>
      <c r="L17" s="12" t="s">
        <v>26</v>
      </c>
      <c r="M17" s="30"/>
      <c r="N17" s="9">
        <v>3539.04</v>
      </c>
      <c r="O17" s="1" t="s">
        <v>32</v>
      </c>
    </row>
  </sheetData>
  <mergeCells count="4">
    <mergeCell ref="C2:H2"/>
    <mergeCell ref="I2:L2"/>
    <mergeCell ref="A1:B1"/>
    <mergeCell ref="N3:O3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Q12"/>
  <sheetViews>
    <sheetView tabSelected="1" workbookViewId="0">
      <selection activeCell="C17" sqref="C17"/>
    </sheetView>
  </sheetViews>
  <sheetFormatPr defaultColWidth="9.140625" defaultRowHeight="16.5" x14ac:dyDescent="0.3"/>
  <cols>
    <col min="1" max="1" width="32" style="52" bestFit="1" customWidth="1"/>
    <col min="2" max="2" width="36.85546875" style="52" bestFit="1" customWidth="1"/>
    <col min="3" max="3" width="29.140625" style="52" customWidth="1"/>
    <col min="4" max="4" width="11.5703125" style="52" customWidth="1"/>
    <col min="5" max="5" width="23" style="52" bestFit="1" customWidth="1"/>
    <col min="6" max="16384" width="9.140625" style="52"/>
  </cols>
  <sheetData>
    <row r="1" spans="1:17" ht="54" customHeight="1" thickBot="1" x14ac:dyDescent="0.35">
      <c r="A1" s="55"/>
      <c r="B1" s="72" t="s">
        <v>63</v>
      </c>
      <c r="C1" s="72"/>
      <c r="D1" s="72"/>
      <c r="E1" s="56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</row>
    <row r="2" spans="1:17" ht="17.25" thickBot="1" x14ac:dyDescent="0.35"/>
    <row r="3" spans="1:17" ht="17.25" thickBot="1" x14ac:dyDescent="0.35">
      <c r="A3" s="64" t="s">
        <v>38</v>
      </c>
      <c r="B3" s="65" t="s">
        <v>39</v>
      </c>
      <c r="C3" s="65" t="s">
        <v>40</v>
      </c>
      <c r="D3" s="65" t="s">
        <v>41</v>
      </c>
      <c r="E3" s="66"/>
    </row>
    <row r="4" spans="1:17" ht="6.75" customHeight="1" thickBot="1" x14ac:dyDescent="0.35"/>
    <row r="5" spans="1:17" ht="17.25" thickBot="1" x14ac:dyDescent="0.35">
      <c r="A5" s="59" t="s">
        <v>43</v>
      </c>
      <c r="B5" s="60" t="s">
        <v>58</v>
      </c>
      <c r="C5" s="60" t="s">
        <v>46</v>
      </c>
      <c r="D5" s="80">
        <v>123</v>
      </c>
      <c r="E5" s="61"/>
    </row>
    <row r="6" spans="1:17" ht="17.25" thickBot="1" x14ac:dyDescent="0.35">
      <c r="A6" s="62" t="s">
        <v>52</v>
      </c>
      <c r="B6" s="54" t="s">
        <v>59</v>
      </c>
      <c r="C6" s="54" t="s">
        <v>46</v>
      </c>
      <c r="D6" s="80">
        <v>103</v>
      </c>
      <c r="E6" s="63"/>
    </row>
    <row r="7" spans="1:17" ht="17.25" thickBot="1" x14ac:dyDescent="0.35">
      <c r="A7" s="62" t="s">
        <v>42</v>
      </c>
      <c r="B7" s="54" t="s">
        <v>45</v>
      </c>
      <c r="C7" s="54" t="s">
        <v>46</v>
      </c>
      <c r="D7" s="80">
        <v>144</v>
      </c>
      <c r="E7" s="63"/>
    </row>
    <row r="8" spans="1:17" ht="17.25" thickBot="1" x14ac:dyDescent="0.35">
      <c r="A8" s="62" t="s">
        <v>53</v>
      </c>
      <c r="B8" s="54" t="s">
        <v>60</v>
      </c>
      <c r="C8" s="54" t="s">
        <v>46</v>
      </c>
      <c r="D8" s="80">
        <v>103</v>
      </c>
      <c r="E8" s="63"/>
    </row>
    <row r="9" spans="1:17" x14ac:dyDescent="0.3">
      <c r="A9" s="75" t="s">
        <v>54</v>
      </c>
      <c r="B9" s="76" t="s">
        <v>45</v>
      </c>
      <c r="C9" s="76" t="s">
        <v>46</v>
      </c>
      <c r="D9" s="81">
        <v>144</v>
      </c>
      <c r="E9" s="77"/>
    </row>
    <row r="10" spans="1:17" x14ac:dyDescent="0.3">
      <c r="A10" s="54" t="s">
        <v>55</v>
      </c>
      <c r="B10" s="54" t="s">
        <v>61</v>
      </c>
      <c r="C10" s="76" t="s">
        <v>46</v>
      </c>
      <c r="D10" s="79">
        <v>41</v>
      </c>
      <c r="E10" s="78"/>
    </row>
    <row r="11" spans="1:17" x14ac:dyDescent="0.3">
      <c r="A11" s="54" t="s">
        <v>56</v>
      </c>
      <c r="B11" s="76" t="s">
        <v>62</v>
      </c>
      <c r="C11" s="76" t="s">
        <v>46</v>
      </c>
      <c r="D11" s="79">
        <v>41</v>
      </c>
      <c r="E11" s="78"/>
    </row>
    <row r="12" spans="1:17" x14ac:dyDescent="0.3">
      <c r="A12" s="54" t="s">
        <v>57</v>
      </c>
      <c r="B12" s="54" t="s">
        <v>62</v>
      </c>
      <c r="C12" s="54" t="s">
        <v>46</v>
      </c>
      <c r="D12" s="79">
        <v>41</v>
      </c>
      <c r="E12" s="54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7"/>
  <sheetViews>
    <sheetView workbookViewId="0">
      <selection activeCell="C11" sqref="C11"/>
    </sheetView>
  </sheetViews>
  <sheetFormatPr defaultRowHeight="15" x14ac:dyDescent="0.25"/>
  <cols>
    <col min="1" max="1" width="32" bestFit="1" customWidth="1"/>
    <col min="2" max="2" width="20.85546875" customWidth="1"/>
    <col min="3" max="3" width="29.140625" customWidth="1"/>
  </cols>
  <sheetData>
    <row r="1" spans="1:15" s="52" customFormat="1" ht="54" customHeight="1" thickBot="1" x14ac:dyDescent="0.35">
      <c r="A1" s="73" t="s">
        <v>51</v>
      </c>
      <c r="B1" s="74"/>
      <c r="C1" s="74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</row>
    <row r="2" spans="1:15" s="52" customFormat="1" ht="16.5" x14ac:dyDescent="0.3"/>
    <row r="3" spans="1:15" s="52" customFormat="1" ht="16.5" x14ac:dyDescent="0.3">
      <c r="A3" s="57" t="s">
        <v>38</v>
      </c>
      <c r="B3" s="57" t="s">
        <v>39</v>
      </c>
      <c r="C3" s="57" t="s">
        <v>41</v>
      </c>
    </row>
    <row r="4" spans="1:15" s="52" customFormat="1" ht="6.75" customHeight="1" x14ac:dyDescent="0.3"/>
    <row r="5" spans="1:15" s="52" customFormat="1" ht="17.25" x14ac:dyDescent="0.3">
      <c r="A5" s="54" t="s">
        <v>49</v>
      </c>
      <c r="B5" s="54" t="s">
        <v>44</v>
      </c>
      <c r="C5" s="58">
        <v>5308.02</v>
      </c>
    </row>
    <row r="6" spans="1:15" s="52" customFormat="1" ht="17.25" x14ac:dyDescent="0.3">
      <c r="A6" s="54" t="s">
        <v>47</v>
      </c>
      <c r="B6" s="54" t="s">
        <v>50</v>
      </c>
      <c r="C6" s="58">
        <v>3539.04</v>
      </c>
    </row>
    <row r="7" spans="1:15" s="52" customFormat="1" ht="17.25" x14ac:dyDescent="0.3">
      <c r="A7" s="54" t="s">
        <v>48</v>
      </c>
      <c r="B7" s="54" t="s">
        <v>50</v>
      </c>
      <c r="C7" s="58">
        <v>3539.04</v>
      </c>
    </row>
  </sheetData>
  <mergeCells count="1">
    <mergeCell ref="A1:C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AMM.TRASPARENTE</vt:lpstr>
      <vt:lpstr>OdV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chiara</dc:creator>
  <cp:lastModifiedBy>Stefania Cantaluppi</cp:lastModifiedBy>
  <cp:lastPrinted>2021-01-20T13:35:15Z</cp:lastPrinted>
  <dcterms:created xsi:type="dcterms:W3CDTF">2016-12-06T13:51:50Z</dcterms:created>
  <dcterms:modified xsi:type="dcterms:W3CDTF">2022-01-18T15:20:14Z</dcterms:modified>
</cp:coreProperties>
</file>